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5f304e3b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2f4da361246846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-mmm-yyyy"/>
    <x:numFmt numFmtId="201" formatCode="&quot;Week of &quot;d-mmm"/>
    <x:numFmt numFmtId="202" formatCode="#,##0;(#,##0);&quot;-&quot;"/>
    <x:numFmt numFmtId="203" formatCode="&quot;£&quot;#,##0;(&quot;£&quot;#,##0);&quot;-&quot;"/>
  </x:numFmts>
  <x:fonts count="8">
    <x:font>
      <x:sz val="11"/>
      <x:name val="Carlito"/>
    </x:font>
    <x:font>
      <x:sz val="10"/>
      <x:color rgb="FF17252B"/>
      <x:name val="Arial"/>
    </x:font>
    <x:font>
      <x:b/>
      <x:sz val="16"/>
      <x:color rgb="FF163C33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163C33"/>
      <x:name val="Arial"/>
    </x:font>
    <x:font>
      <x:b/>
      <x:sz val="10"/>
      <x:color rgb="FF000000"/>
      <x:name val="Arial"/>
    </x:font>
    <x:font>
      <x:i/>
      <x:sz val="10"/>
      <x:color rgb="FF51656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8E7"/>
      </x:patternFill>
    </x:fill>
    <x:fill>
      <x:patternFill patternType="solid">
        <x:fgColor rgb="FF163C33"/>
      </x:patternFill>
    </x:fill>
    <x:fill>
      <x:patternFill patternType="solid">
        <x:fgColor rgb="FFDDE9E4"/>
      </x:patternFill>
    </x:fill>
    <x:fill>
      <x:patternFill patternType="solid">
        <x:fgColor rgb="FFE5F0E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163C33"/>
      </x:bottom>
      <x:diagonal/>
    </x:border>
    <x:border>
      <x:left/>
      <x:right/>
      <x:top style="thin">
        <x:color rgb="FFAABCB6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201" fontId="4" fillId="4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6" borderId="2" xfId="0" applyNumberFormat="1" applyFont="1" applyFill="1" applyBorder="1"/>
    <x:xf numFmtId="202" fontId="1" fillId="0" borderId="0" xfId="0" applyNumberFormat="1" applyFont="1" applyFill="1" applyBorder="1"/>
    <x:xf numFmtId="202" fontId="5" fillId="5" borderId="0" xfId="0" applyNumberFormat="1" applyFont="1" applyFill="1" applyBorder="1"/>
    <x:xf numFmtId="202" fontId="3" fillId="3" borderId="0" xfId="0" applyNumberFormat="1" applyFont="1" applyFill="1" applyBorder="1"/>
    <x:xf numFmtId="202" fontId="6" fillId="0" borderId="2" xfId="0" applyNumberFormat="1" applyFont="1" applyFill="1" applyBorder="1"/>
    <x:xf numFmtId="202" fontId="6" fillId="6" borderId="2" xfId="0" applyNumberFormat="1" applyFont="1" applyFill="1" applyBorder="1"/>
    <x:xf numFmtId="203" fontId="1" fillId="0" borderId="0" xfId="0" applyNumberFormat="1" applyFont="1" applyFill="1" applyBorder="1"/>
    <x:xf numFmtId="203" fontId="3" fillId="3" borderId="0" xfId="0" applyNumberFormat="1" applyFont="1" applyFill="1" applyBorder="1"/>
    <x:xf numFmtId="203" fontId="6" fillId="0" borderId="2" xfId="0" applyNumberFormat="1" applyFont="1" applyFill="1" applyBorder="1"/>
    <x:xf numFmtId="203" fontId="6" fillId="6" borderId="2" xfId="0" applyNumberFormat="1" applyFont="1" applyFill="1" applyBorder="1"/>
    <x:xf numFmtId="203" fontId="3" fillId="2" borderId="0" xfId="0" applyNumberFormat="1" applyFont="1" applyFill="1" applyBorder="1"/>
    <x:xf numFmtId="203" fontId="1" fillId="0" borderId="0" xfId="0" applyNumberFormat="1" applyFont="1" applyFill="1" applyBorder="1" applyAlignment="1">
      <x:alignment horizontal="right"/>
    </x:xf>
    <x:xf numFmtId="202" fontId="5" fillId="5" borderId="0" xfId="0" applyNumberFormat="1" applyFont="1" applyFill="1" applyBorder="1" applyAlignment="1">
      <x:alignment horizontal="right"/>
    </x:xf>
    <x:xf numFmtId="203" fontId="3" fillId="3" borderId="0" xfId="0" applyNumberFormat="1" applyFont="1" applyFill="1" applyBorder="1" applyAlignment="1">
      <x:alignment horizontal="right"/>
    </x:xf>
    <x:xf numFmtId="202" fontId="3" fillId="3" borderId="0" xfId="0" applyNumberFormat="1" applyFont="1" applyFill="1" applyBorder="1" applyAlignment="1">
      <x:alignment horizontal="right"/>
    </x:xf>
    <x:xf numFmtId="203" fontId="6" fillId="0" borderId="2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3" fontId="6" fillId="6" borderId="2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1d91102ac4fe1" /><Relationship Type="http://schemas.openxmlformats.org/officeDocument/2006/relationships/theme" Target="/xl/theme/theme1.xml" Id="R8058d4e2392c4167" /><Relationship Type="http://schemas.openxmlformats.org/officeDocument/2006/relationships/sharedStrings" Target="/xl/sharedStrings.xml" Id="R046e108691e24eff" /><Relationship Type="http://schemas.openxmlformats.org/officeDocument/2006/relationships/worksheet" Target="/xl/worksheets/sheet1.xml" Id="R2f4da361246846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C33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2" t="str">
        <x:v>13-week cash flow forecast (£)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3" customHeight="1">
      <x:c r="A4" s="1" t="str">
        <x:v>Closing cash, final week</x:v>
      </x:c>
      <x:c r="B4" s="28" t="str">
        <x:f>IF(ISNUMBER(N31),N31,"")</x:f>
      </x:c>
      <x:c r="C4" s="1"/>
      <x:c r="D4" s="1" t="str">
        <x:v>Lowest closing cash</x:v>
      </x:c>
      <x:c r="E4" s="1"/>
      <x:c r="F4" s="28" t="str">
        <x:f>IF(COUNT(B31:N31)=13,MIN(B31:N31),"")</x:f>
      </x:c>
      <x:c r="G4" s="1"/>
      <x:c r="H4" s="1" t="str">
        <x:v>Total cash receipts</x:v>
      </x:c>
      <x:c r="I4" s="1"/>
      <x:c r="J4" s="28" t="str">
        <x:f>IF(COUNT(B17:N17)=13,SUM(B17:N17),"")</x:f>
      </x:c>
      <x:c r="K4" s="1"/>
      <x:c r="L4" s="1" t="str">
        <x:v>Total cash payments</x:v>
      </x:c>
      <x:c r="M4" s="1"/>
      <x:c r="N4" s="28" t="str">
        <x:f>IF(COUNT(B28:N28)=13,SUM(B28:N28),"")</x:f>
      </x:c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 t="str">
        <x:v>First week start (Monday)</x:v>
      </x:c>
      <x:c r="B6" s="6"/>
      <x:c r="C6" s="1"/>
      <x:c r="D6" s="1" t="str">
        <x:v>Opening bank cash (£)</x:v>
      </x:c>
      <x:c r="E6" s="1"/>
      <x:c r="F6" s="32"/>
      <x:c r="G6" s="1"/>
      <x:c r="H6" s="1" t="str">
        <x:v>Minimum cash buffer (£)</x:v>
      </x:c>
      <x:c r="I6" s="1"/>
      <x:c r="J6" s="32"/>
      <x:c r="K6" s="1"/>
      <x:c r="L6" s="1"/>
      <x:c r="M6" s="1"/>
      <x:c r="N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A8" s="1" t="str">
        <x:v>Blue cells are editable. Replace placeholder zeros with your cash assumptions; enter 0 only when no cash is expected.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3" customHeight="1">
      <x:c r="A9" s="1" t="str">
        <x:v>Enter cash when it clears the bank, including applicable VAT. Keep tax payments separate and avoid double-counting.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3" customHeight="1">
      <x:c r="A10" s="16" t="str">
        <x:v>Week starting</x:v>
      </x:c>
      <x:c r="B10" s="17" t="str">
        <x:f>IF(ISNUMBER($B$6),$B$6,"")</x:f>
      </x:c>
      <x:c r="C10" s="17" t="str">
        <x:f>IF(ISNUMBER(B10),B10+7,"")</x:f>
      </x:c>
      <x:c r="D10" s="17" t="str">
        <x:f>IF(ISNUMBER(C10),C10+7,"")</x:f>
      </x:c>
      <x:c r="E10" s="17" t="str">
        <x:f>IF(ISNUMBER(D10),D10+7,"")</x:f>
      </x:c>
      <x:c r="F10" s="17" t="str">
        <x:f>IF(ISNUMBER(E10),E10+7,"")</x:f>
      </x:c>
      <x:c r="G10" s="17" t="str">
        <x:f>IF(ISNUMBER(F10),F10+7,"")</x:f>
      </x:c>
      <x:c r="H10" s="17" t="str">
        <x:f>IF(ISNUMBER(G10),G10+7,"")</x:f>
      </x:c>
      <x:c r="I10" s="17" t="str">
        <x:f>IF(ISNUMBER(H10),H10+7,"")</x:f>
      </x:c>
      <x:c r="J10" s="17" t="str">
        <x:f>IF(ISNUMBER(I10),I10+7,"")</x:f>
      </x:c>
      <x:c r="K10" s="17" t="str">
        <x:f>IF(ISNUMBER(J10),J10+7,"")</x:f>
      </x:c>
      <x:c r="L10" s="17" t="str">
        <x:f>IF(ISNUMBER(K10),K10+7,"")</x:f>
      </x:c>
      <x:c r="M10" s="17" t="str">
        <x:f>IF(ISNUMBER(L10),L10+7,"")</x:f>
      </x:c>
      <x:c r="N10" s="17" t="str">
        <x:f>IF(ISNUMBER(M10),M10+7,"")</x:f>
      </x:c>
    </x:row>
    <x:row r="11" ht="23" customHeight="1">
      <x:c r="A11" s="1" t="str">
        <x:v>Opening cash</x:v>
      </x:c>
      <x:c r="B11" s="33" t="str">
        <x:f>IF(AND(ISNUMBER($B$6),ISNUMBER($F$6)),$F$6,"")</x:f>
      </x:c>
      <x:c r="C11" s="33" t="str">
        <x:f>IF(ISNUMBER(B31),B31,"")</x:f>
      </x:c>
      <x:c r="D11" s="33" t="str">
        <x:f>IF(ISNUMBER(C31),C31,"")</x:f>
      </x:c>
      <x:c r="E11" s="33" t="str">
        <x:f>IF(ISNUMBER(D31),D31,"")</x:f>
      </x:c>
      <x:c r="F11" s="33" t="str">
        <x:f>IF(ISNUMBER(E31),E31,"")</x:f>
      </x:c>
      <x:c r="G11" s="33" t="str">
        <x:f>IF(ISNUMBER(F31),F31,"")</x:f>
      </x:c>
      <x:c r="H11" s="33" t="str">
        <x:f>IF(ISNUMBER(G31),G31,"")</x:f>
      </x:c>
      <x:c r="I11" s="33" t="str">
        <x:f>IF(ISNUMBER(H31),H31,"")</x:f>
      </x:c>
      <x:c r="J11" s="33" t="str">
        <x:f>IF(ISNUMBER(I31),I31,"")</x:f>
      </x:c>
      <x:c r="K11" s="33" t="str">
        <x:f>IF(ISNUMBER(J31),J31,"")</x:f>
      </x:c>
      <x:c r="L11" s="33" t="str">
        <x:f>IF(ISNUMBER(K31),K31,"")</x:f>
      </x:c>
      <x:c r="M11" s="33" t="str">
        <x:f>IF(ISNUMBER(L31),L31,"")</x:f>
      </x:c>
      <x:c r="N11" s="33" t="str">
        <x:f>IF(ISNUMBER(M31),M31,"")</x:f>
      </x:c>
    </x:row>
    <x:row r="12" ht="23" customHeight="1">
      <x:c r="A12" s="19" t="str">
        <x:v>CASH RECEIPTS</x:v>
      </x:c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</x:row>
    <x:row r="13" ht="23" customHeight="1">
      <x:c r="A13" s="1" t="str">
        <x:v>Customer collections</x:v>
      </x:c>
      <x:c r="B13" s="35" t="n">
        <x:v>0</x:v>
      </x:c>
      <x:c r="C13" s="35" t="n">
        <x:v>0</x:v>
      </x:c>
      <x:c r="D13" s="35" t="n">
        <x:v>0</x:v>
      </x:c>
      <x:c r="E13" s="35" t="n">
        <x:v>0</x:v>
      </x:c>
      <x:c r="F13" s="35" t="n">
        <x:v>0</x:v>
      </x:c>
      <x:c r="G13" s="35" t="n">
        <x:v>0</x:v>
      </x:c>
      <x:c r="H13" s="35" t="n">
        <x:v>0</x:v>
      </x:c>
      <x:c r="I13" s="35" t="n">
        <x:v>0</x:v>
      </x:c>
      <x:c r="J13" s="35" t="n">
        <x:v>0</x:v>
      </x:c>
      <x:c r="K13" s="35" t="n">
        <x:v>0</x:v>
      </x:c>
      <x:c r="L13" s="35" t="n">
        <x:v>0</x:v>
      </x:c>
      <x:c r="M13" s="35" t="n">
        <x:v>0</x:v>
      </x:c>
      <x:c r="N13" s="35" t="n">
        <x:v>0</x:v>
      </x:c>
    </x:row>
    <x:row r="14" ht="23" customHeight="1">
      <x:c r="A14" s="1" t="str">
        <x:v>VAT refunds / grants</x:v>
      </x:c>
      <x:c r="B14" s="36" t="n">
        <x:v>0</x:v>
      </x:c>
      <x:c r="C14" s="36" t="n">
        <x:v>0</x:v>
      </x:c>
      <x:c r="D14" s="36" t="n">
        <x:v>0</x:v>
      </x:c>
      <x:c r="E14" s="36" t="n">
        <x:v>0</x:v>
      </x:c>
      <x:c r="F14" s="36" t="n">
        <x:v>0</x:v>
      </x:c>
      <x:c r="G14" s="36" t="n">
        <x:v>0</x:v>
      </x:c>
      <x:c r="H14" s="36" t="n">
        <x:v>0</x:v>
      </x:c>
      <x:c r="I14" s="36" t="n">
        <x:v>0</x:v>
      </x:c>
      <x:c r="J14" s="36" t="n">
        <x:v>0</x:v>
      </x:c>
      <x:c r="K14" s="36" t="n">
        <x:v>0</x:v>
      </x:c>
      <x:c r="L14" s="36" t="n">
        <x:v>0</x:v>
      </x:c>
      <x:c r="M14" s="36" t="n">
        <x:v>0</x:v>
      </x:c>
      <x:c r="N14" s="36" t="n">
        <x:v>0</x:v>
      </x:c>
    </x:row>
    <x:row r="15" ht="23" customHeight="1">
      <x:c r="A15" s="1" t="str">
        <x:v>Owner / equity funding</x:v>
      </x:c>
      <x:c r="B15" s="36" t="n">
        <x:v>0</x:v>
      </x:c>
      <x:c r="C15" s="36" t="n">
        <x:v>0</x:v>
      </x:c>
      <x:c r="D15" s="36" t="n">
        <x:v>0</x:v>
      </x:c>
      <x:c r="E15" s="36" t="n">
        <x:v>0</x:v>
      </x:c>
      <x:c r="F15" s="36" t="n">
        <x:v>0</x:v>
      </x:c>
      <x:c r="G15" s="36" t="n">
        <x:v>0</x:v>
      </x:c>
      <x:c r="H15" s="36" t="n">
        <x:v>0</x:v>
      </x:c>
      <x:c r="I15" s="36" t="n">
        <x:v>0</x:v>
      </x:c>
      <x:c r="J15" s="36" t="n">
        <x:v>0</x:v>
      </x:c>
      <x:c r="K15" s="36" t="n">
        <x:v>0</x:v>
      </x:c>
      <x:c r="L15" s="36" t="n">
        <x:v>0</x:v>
      </x:c>
      <x:c r="M15" s="36" t="n">
        <x:v>0</x:v>
      </x:c>
      <x:c r="N15" s="36" t="n">
        <x:v>0</x:v>
      </x:c>
    </x:row>
    <x:row r="16" ht="23" customHeight="1">
      <x:c r="A16" s="1" t="str">
        <x:v>Loan proceeds</x:v>
      </x:c>
      <x:c r="B16" s="36" t="n">
        <x:v>0</x:v>
      </x:c>
      <x:c r="C16" s="36" t="n">
        <x:v>0</x:v>
      </x:c>
      <x:c r="D16" s="36" t="n">
        <x:v>0</x:v>
      </x:c>
      <x:c r="E16" s="36" t="n">
        <x:v>0</x:v>
      </x:c>
      <x:c r="F16" s="36" t="n">
        <x:v>0</x:v>
      </x:c>
      <x:c r="G16" s="36" t="n">
        <x:v>0</x:v>
      </x:c>
      <x:c r="H16" s="36" t="n">
        <x:v>0</x:v>
      </x:c>
      <x:c r="I16" s="36" t="n">
        <x:v>0</x:v>
      </x:c>
      <x:c r="J16" s="36" t="n">
        <x:v>0</x:v>
      </x:c>
      <x:c r="K16" s="36" t="n">
        <x:v>0</x:v>
      </x:c>
      <x:c r="L16" s="36" t="n">
        <x:v>0</x:v>
      </x:c>
      <x:c r="M16" s="36" t="n">
        <x:v>0</x:v>
      </x:c>
      <x:c r="N16" s="36" t="n">
        <x:v>0</x:v>
      </x:c>
    </x:row>
    <x:row r="17" ht="23" customHeight="1">
      <x:c r="A17" s="21" t="str">
        <x:v>Total cash receipts</x:v>
      </x:c>
      <x:c r="B17" s="37" t="str">
        <x:f>IF(AND(ISNUMBER(B10),COUNT(B13:B16)=4),SUM(B13:B16),"")</x:f>
      </x:c>
      <x:c r="C17" s="37" t="str">
        <x:f>IF(AND(ISNUMBER(C10),COUNT(C13:C16)=4),SUM(C13:C16),"")</x:f>
      </x:c>
      <x:c r="D17" s="37" t="str">
        <x:f>IF(AND(ISNUMBER(D10),COUNT(D13:D16)=4),SUM(D13:D16),"")</x:f>
      </x:c>
      <x:c r="E17" s="37" t="str">
        <x:f>IF(AND(ISNUMBER(E10),COUNT(E13:E16)=4),SUM(E13:E16),"")</x:f>
      </x:c>
      <x:c r="F17" s="37" t="str">
        <x:f>IF(AND(ISNUMBER(F10),COUNT(F13:F16)=4),SUM(F13:F16),"")</x:f>
      </x:c>
      <x:c r="G17" s="37" t="str">
        <x:f>IF(AND(ISNUMBER(G10),COUNT(G13:G16)=4),SUM(G13:G16),"")</x:f>
      </x:c>
      <x:c r="H17" s="37" t="str">
        <x:f>IF(AND(ISNUMBER(H10),COUNT(H13:H16)=4),SUM(H13:H16),"")</x:f>
      </x:c>
      <x:c r="I17" s="37" t="str">
        <x:f>IF(AND(ISNUMBER(I10),COUNT(I13:I16)=4),SUM(I13:I16),"")</x:f>
      </x:c>
      <x:c r="J17" s="37" t="str">
        <x:f>IF(AND(ISNUMBER(J10),COUNT(J13:J16)=4),SUM(J13:J16),"")</x:f>
      </x:c>
      <x:c r="K17" s="37" t="str">
        <x:f>IF(AND(ISNUMBER(K10),COUNT(K13:K16)=4),SUM(K13:K16),"")</x:f>
      </x:c>
      <x:c r="L17" s="37" t="str">
        <x:f>IF(AND(ISNUMBER(L10),COUNT(L13:L16)=4),SUM(L13:L16),"")</x:f>
      </x:c>
      <x:c r="M17" s="37" t="str">
        <x:f>IF(AND(ISNUMBER(M10),COUNT(M13:M16)=4),SUM(M13:M16),"")</x:f>
      </x:c>
      <x:c r="N17" s="37" t="str">
        <x:f>IF(AND(ISNUMBER(N10),COUNT(N13:N16)=4),SUM(N13:N16),"")</x:f>
      </x:c>
    </x:row>
    <x:row r="18" ht="23" customHeight="1">
      <x:c r="A18" s="1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</x:row>
    <x:row r="19" ht="23" customHeight="1">
      <x:c r="A19" s="19" t="str">
        <x:v>CASH PAYMENTS</x:v>
      </x:c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</x:row>
    <x:row r="20" ht="23" customHeight="1">
      <x:c r="A20" s="1" t="str">
        <x:v>Suppliers / stock</x:v>
      </x:c>
      <x:c r="B20" s="35" t="n">
        <x:v>0</x:v>
      </x:c>
      <x:c r="C20" s="35" t="n">
        <x:v>0</x:v>
      </x:c>
      <x:c r="D20" s="35" t="n">
        <x:v>0</x:v>
      </x:c>
      <x:c r="E20" s="35" t="n">
        <x:v>0</x:v>
      </x:c>
      <x:c r="F20" s="35" t="n">
        <x:v>0</x:v>
      </x:c>
      <x:c r="G20" s="35" t="n">
        <x:v>0</x:v>
      </x:c>
      <x:c r="H20" s="35" t="n">
        <x:v>0</x:v>
      </x:c>
      <x:c r="I20" s="35" t="n">
        <x:v>0</x:v>
      </x:c>
      <x:c r="J20" s="35" t="n">
        <x:v>0</x:v>
      </x:c>
      <x:c r="K20" s="35" t="n">
        <x:v>0</x:v>
      </x:c>
      <x:c r="L20" s="35" t="n">
        <x:v>0</x:v>
      </x:c>
      <x:c r="M20" s="35" t="n">
        <x:v>0</x:v>
      </x:c>
      <x:c r="N20" s="35" t="n">
        <x:v>0</x:v>
      </x:c>
    </x:row>
    <x:row r="21" ht="23" customHeight="1">
      <x:c r="A21" s="1" t="str">
        <x:v>Payroll / employer costs</x:v>
      </x:c>
      <x:c r="B21" s="36" t="n">
        <x:v>0</x:v>
      </x:c>
      <x:c r="C21" s="36" t="n">
        <x:v>0</x:v>
      </x:c>
      <x:c r="D21" s="36" t="n">
        <x:v>0</x:v>
      </x:c>
      <x:c r="E21" s="36" t="n">
        <x:v>0</x:v>
      </x:c>
      <x:c r="F21" s="36" t="n">
        <x:v>0</x:v>
      </x:c>
      <x:c r="G21" s="36" t="n">
        <x:v>0</x:v>
      </x:c>
      <x:c r="H21" s="36" t="n">
        <x:v>0</x:v>
      </x:c>
      <x:c r="I21" s="36" t="n">
        <x:v>0</x:v>
      </x:c>
      <x:c r="J21" s="36" t="n">
        <x:v>0</x:v>
      </x:c>
      <x:c r="K21" s="36" t="n">
        <x:v>0</x:v>
      </x:c>
      <x:c r="L21" s="36" t="n">
        <x:v>0</x:v>
      </x:c>
      <x:c r="M21" s="36" t="n">
        <x:v>0</x:v>
      </x:c>
      <x:c r="N21" s="36" t="n">
        <x:v>0</x:v>
      </x:c>
    </x:row>
    <x:row r="22" ht="23" customHeight="1">
      <x:c r="A22" s="1" t="str">
        <x:v>Rent / premises</x:v>
      </x:c>
      <x:c r="B22" s="36" t="n">
        <x:v>0</x:v>
      </x:c>
      <x:c r="C22" s="36" t="n">
        <x:v>0</x:v>
      </x:c>
      <x:c r="D22" s="36" t="n">
        <x:v>0</x:v>
      </x:c>
      <x:c r="E22" s="36" t="n">
        <x:v>0</x:v>
      </x:c>
      <x:c r="F22" s="36" t="n">
        <x:v>0</x:v>
      </x:c>
      <x:c r="G22" s="36" t="n">
        <x:v>0</x:v>
      </x:c>
      <x:c r="H22" s="36" t="n">
        <x:v>0</x:v>
      </x:c>
      <x:c r="I22" s="36" t="n">
        <x:v>0</x:v>
      </x:c>
      <x:c r="J22" s="36" t="n">
        <x:v>0</x:v>
      </x:c>
      <x:c r="K22" s="36" t="n">
        <x:v>0</x:v>
      </x:c>
      <x:c r="L22" s="36" t="n">
        <x:v>0</x:v>
      </x:c>
      <x:c r="M22" s="36" t="n">
        <x:v>0</x:v>
      </x:c>
      <x:c r="N22" s="36" t="n">
        <x:v>0</x:v>
      </x:c>
    </x:row>
    <x:row r="23" ht="23" customHeight="1">
      <x:c r="A23" s="1" t="str">
        <x:v>Energy / utilities</x:v>
      </x:c>
      <x:c r="B23" s="36" t="n">
        <x:v>0</x:v>
      </x:c>
      <x:c r="C23" s="36" t="n">
        <x:v>0</x:v>
      </x:c>
      <x:c r="D23" s="36" t="n">
        <x:v>0</x:v>
      </x:c>
      <x:c r="E23" s="36" t="n">
        <x:v>0</x:v>
      </x:c>
      <x:c r="F23" s="36" t="n">
        <x:v>0</x:v>
      </x:c>
      <x:c r="G23" s="36" t="n">
        <x:v>0</x:v>
      </x:c>
      <x:c r="H23" s="36" t="n">
        <x:v>0</x:v>
      </x:c>
      <x:c r="I23" s="36" t="n">
        <x:v>0</x:v>
      </x:c>
      <x:c r="J23" s="36" t="n">
        <x:v>0</x:v>
      </x:c>
      <x:c r="K23" s="36" t="n">
        <x:v>0</x:v>
      </x:c>
      <x:c r="L23" s="36" t="n">
        <x:v>0</x:v>
      </x:c>
      <x:c r="M23" s="36" t="n">
        <x:v>0</x:v>
      </x:c>
      <x:c r="N23" s="36" t="n">
        <x:v>0</x:v>
      </x:c>
    </x:row>
    <x:row r="24" ht="23" customHeight="1">
      <x:c r="A24" s="1" t="str">
        <x:v>Marketing / other operating</x:v>
      </x:c>
      <x:c r="B24" s="36" t="n">
        <x:v>0</x:v>
      </x:c>
      <x:c r="C24" s="36" t="n">
        <x:v>0</x:v>
      </x:c>
      <x:c r="D24" s="36" t="n">
        <x:v>0</x:v>
      </x:c>
      <x:c r="E24" s="36" t="n">
        <x:v>0</x:v>
      </x:c>
      <x:c r="F24" s="36" t="n">
        <x:v>0</x:v>
      </x:c>
      <x:c r="G24" s="36" t="n">
        <x:v>0</x:v>
      </x:c>
      <x:c r="H24" s="36" t="n">
        <x:v>0</x:v>
      </x:c>
      <x:c r="I24" s="36" t="n">
        <x:v>0</x:v>
      </x:c>
      <x:c r="J24" s="36" t="n">
        <x:v>0</x:v>
      </x:c>
      <x:c r="K24" s="36" t="n">
        <x:v>0</x:v>
      </x:c>
      <x:c r="L24" s="36" t="n">
        <x:v>0</x:v>
      </x:c>
      <x:c r="M24" s="36" t="n">
        <x:v>0</x:v>
      </x:c>
      <x:c r="N24" s="36" t="n">
        <x:v>0</x:v>
      </x:c>
    </x:row>
    <x:row r="25" ht="23" customHeight="1">
      <x:c r="A25" s="1" t="str">
        <x:v>VAT / tax payments</x:v>
      </x:c>
      <x:c r="B25" s="36" t="n">
        <x:v>0</x:v>
      </x:c>
      <x:c r="C25" s="36" t="n">
        <x:v>0</x:v>
      </x:c>
      <x:c r="D25" s="36" t="n">
        <x:v>0</x:v>
      </x:c>
      <x:c r="E25" s="36" t="n">
        <x:v>0</x:v>
      </x:c>
      <x:c r="F25" s="36" t="n">
        <x:v>0</x:v>
      </x:c>
      <x:c r="G25" s="36" t="n">
        <x:v>0</x:v>
      </x:c>
      <x:c r="H25" s="36" t="n">
        <x:v>0</x:v>
      </x:c>
      <x:c r="I25" s="36" t="n">
        <x:v>0</x:v>
      </x:c>
      <x:c r="J25" s="36" t="n">
        <x:v>0</x:v>
      </x:c>
      <x:c r="K25" s="36" t="n">
        <x:v>0</x:v>
      </x:c>
      <x:c r="L25" s="36" t="n">
        <x:v>0</x:v>
      </x:c>
      <x:c r="M25" s="36" t="n">
        <x:v>0</x:v>
      </x:c>
      <x:c r="N25" s="36" t="n">
        <x:v>0</x:v>
      </x:c>
    </x:row>
    <x:row r="26" ht="23" customHeight="1">
      <x:c r="A26" s="1" t="str">
        <x:v>Debt principal / interest</x:v>
      </x:c>
      <x:c r="B26" s="36" t="n">
        <x:v>0</x:v>
      </x:c>
      <x:c r="C26" s="36" t="n">
        <x:v>0</x:v>
      </x:c>
      <x:c r="D26" s="36" t="n">
        <x:v>0</x:v>
      </x:c>
      <x:c r="E26" s="36" t="n">
        <x:v>0</x:v>
      </x:c>
      <x:c r="F26" s="36" t="n">
        <x:v>0</x:v>
      </x:c>
      <x:c r="G26" s="36" t="n">
        <x:v>0</x:v>
      </x:c>
      <x:c r="H26" s="36" t="n">
        <x:v>0</x:v>
      </x:c>
      <x:c r="I26" s="36" t="n">
        <x:v>0</x:v>
      </x:c>
      <x:c r="J26" s="36" t="n">
        <x:v>0</x:v>
      </x:c>
      <x:c r="K26" s="36" t="n">
        <x:v>0</x:v>
      </x:c>
      <x:c r="L26" s="36" t="n">
        <x:v>0</x:v>
      </x:c>
      <x:c r="M26" s="36" t="n">
        <x:v>0</x:v>
      </x:c>
      <x:c r="N26" s="36" t="n">
        <x:v>0</x:v>
      </x:c>
    </x:row>
    <x:row r="27" ht="23" customHeight="1">
      <x:c r="A27" s="1" t="str">
        <x:v>Capital spending / drawings</x:v>
      </x:c>
      <x:c r="B27" s="36" t="n">
        <x:v>0</x:v>
      </x:c>
      <x:c r="C27" s="36" t="n">
        <x:v>0</x:v>
      </x:c>
      <x:c r="D27" s="36" t="n">
        <x:v>0</x:v>
      </x:c>
      <x:c r="E27" s="36" t="n">
        <x:v>0</x:v>
      </x:c>
      <x:c r="F27" s="36" t="n">
        <x:v>0</x:v>
      </x:c>
      <x:c r="G27" s="36" t="n">
        <x:v>0</x:v>
      </x:c>
      <x:c r="H27" s="36" t="n">
        <x:v>0</x:v>
      </x:c>
      <x:c r="I27" s="36" t="n">
        <x:v>0</x:v>
      </x:c>
      <x:c r="J27" s="36" t="n">
        <x:v>0</x:v>
      </x:c>
      <x:c r="K27" s="36" t="n">
        <x:v>0</x:v>
      </x:c>
      <x:c r="L27" s="36" t="n">
        <x:v>0</x:v>
      </x:c>
      <x:c r="M27" s="36" t="n">
        <x:v>0</x:v>
      </x:c>
      <x:c r="N27" s="36" t="n">
        <x:v>0</x:v>
      </x:c>
    </x:row>
    <x:row r="28" ht="23" customHeight="1">
      <x:c r="A28" s="21" t="str">
        <x:v>Total cash payments</x:v>
      </x:c>
      <x:c r="B28" s="37" t="str">
        <x:f>IF(AND(ISNUMBER(B10),COUNT(B20:B27)=8),SUM(B20:B27),"")</x:f>
      </x:c>
      <x:c r="C28" s="37" t="str">
        <x:f>IF(AND(ISNUMBER(C10),COUNT(C20:C27)=8),SUM(C20:C27),"")</x:f>
      </x:c>
      <x:c r="D28" s="37" t="str">
        <x:f>IF(AND(ISNUMBER(D10),COUNT(D20:D27)=8),SUM(D20:D27),"")</x:f>
      </x:c>
      <x:c r="E28" s="37" t="str">
        <x:f>IF(AND(ISNUMBER(E10),COUNT(E20:E27)=8),SUM(E20:E27),"")</x:f>
      </x:c>
      <x:c r="F28" s="37" t="str">
        <x:f>IF(AND(ISNUMBER(F10),COUNT(F20:F27)=8),SUM(F20:F27),"")</x:f>
      </x:c>
      <x:c r="G28" s="37" t="str">
        <x:f>IF(AND(ISNUMBER(G10),COUNT(G20:G27)=8),SUM(G20:G27),"")</x:f>
      </x:c>
      <x:c r="H28" s="37" t="str">
        <x:f>IF(AND(ISNUMBER(H10),COUNT(H20:H27)=8),SUM(H20:H27),"")</x:f>
      </x:c>
      <x:c r="I28" s="37" t="str">
        <x:f>IF(AND(ISNUMBER(I10),COUNT(I20:I27)=8),SUM(I20:I27),"")</x:f>
      </x:c>
      <x:c r="J28" s="37" t="str">
        <x:f>IF(AND(ISNUMBER(J10),COUNT(J20:J27)=8),SUM(J20:J27),"")</x:f>
      </x:c>
      <x:c r="K28" s="37" t="str">
        <x:f>IF(AND(ISNUMBER(K10),COUNT(K20:K27)=8),SUM(K20:K27),"")</x:f>
      </x:c>
      <x:c r="L28" s="37" t="str">
        <x:f>IF(AND(ISNUMBER(L10),COUNT(L20:L27)=8),SUM(L20:L27),"")</x:f>
      </x:c>
      <x:c r="M28" s="37" t="str">
        <x:f>IF(AND(ISNUMBER(M10),COUNT(M20:M27)=8),SUM(M20:M27),"")</x:f>
      </x:c>
      <x:c r="N28" s="37" t="str">
        <x:f>IF(AND(ISNUMBER(N10),COUNT(N20:N27)=8),SUM(N20:N27),"")</x:f>
      </x:c>
    </x:row>
    <x:row r="29" ht="23" customHeight="1">
      <x:c r="A29" s="1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23" customHeight="1">
      <x:c r="A30" s="21" t="str">
        <x:v>Net cash flow</x:v>
      </x:c>
      <x:c r="B30" s="37" t="str">
        <x:f>IF(AND(ISNUMBER(B17),ISNUMBER(B28)),B17-B28,"")</x:f>
      </x:c>
      <x:c r="C30" s="37" t="str">
        <x:f>IF(AND(ISNUMBER(C17),ISNUMBER(C28)),C17-C28,"")</x:f>
      </x:c>
      <x:c r="D30" s="37" t="str">
        <x:f>IF(AND(ISNUMBER(D17),ISNUMBER(D28)),D17-D28,"")</x:f>
      </x:c>
      <x:c r="E30" s="37" t="str">
        <x:f>IF(AND(ISNUMBER(E17),ISNUMBER(E28)),E17-E28,"")</x:f>
      </x:c>
      <x:c r="F30" s="37" t="str">
        <x:f>IF(AND(ISNUMBER(F17),ISNUMBER(F28)),F17-F28,"")</x:f>
      </x:c>
      <x:c r="G30" s="37" t="str">
        <x:f>IF(AND(ISNUMBER(G17),ISNUMBER(G28)),G17-G28,"")</x:f>
      </x:c>
      <x:c r="H30" s="37" t="str">
        <x:f>IF(AND(ISNUMBER(H17),ISNUMBER(H28)),H17-H28,"")</x:f>
      </x:c>
      <x:c r="I30" s="37" t="str">
        <x:f>IF(AND(ISNUMBER(I17),ISNUMBER(I28)),I17-I28,"")</x:f>
      </x:c>
      <x:c r="J30" s="37" t="str">
        <x:f>IF(AND(ISNUMBER(J17),ISNUMBER(J28)),J17-J28,"")</x:f>
      </x:c>
      <x:c r="K30" s="37" t="str">
        <x:f>IF(AND(ISNUMBER(K17),ISNUMBER(K28)),K17-K28,"")</x:f>
      </x:c>
      <x:c r="L30" s="37" t="str">
        <x:f>IF(AND(ISNUMBER(L17),ISNUMBER(L28)),L17-L28,"")</x:f>
      </x:c>
      <x:c r="M30" s="37" t="str">
        <x:f>IF(AND(ISNUMBER(M17),ISNUMBER(M28)),M17-M28,"")</x:f>
      </x:c>
      <x:c r="N30" s="37" t="str">
        <x:f>IF(AND(ISNUMBER(N17),ISNUMBER(N28)),N17-N28,"")</x:f>
      </x:c>
    </x:row>
    <x:row r="31" ht="23" customHeight="1">
      <x:c r="A31" s="22" t="str">
        <x:v>Closing cash</x:v>
      </x:c>
      <x:c r="B31" s="39" t="str">
        <x:f>IF(AND(ISNUMBER(B11),ISNUMBER(B30)),B11+B30,"")</x:f>
      </x:c>
      <x:c r="C31" s="39" t="str">
        <x:f>IF(AND(ISNUMBER(C11),ISNUMBER(C30)),C11+C30,"")</x:f>
      </x:c>
      <x:c r="D31" s="39" t="str">
        <x:f>IF(AND(ISNUMBER(D11),ISNUMBER(D30)),D11+D30,"")</x:f>
      </x:c>
      <x:c r="E31" s="39" t="str">
        <x:f>IF(AND(ISNUMBER(E11),ISNUMBER(E30)),E11+E30,"")</x:f>
      </x:c>
      <x:c r="F31" s="39" t="str">
        <x:f>IF(AND(ISNUMBER(F11),ISNUMBER(F30)),F11+F30,"")</x:f>
      </x:c>
      <x:c r="G31" s="39" t="str">
        <x:f>IF(AND(ISNUMBER(G11),ISNUMBER(G30)),G11+G30,"")</x:f>
      </x:c>
      <x:c r="H31" s="39" t="str">
        <x:f>IF(AND(ISNUMBER(H11),ISNUMBER(H30)),H11+H30,"")</x:f>
      </x:c>
      <x:c r="I31" s="39" t="str">
        <x:f>IF(AND(ISNUMBER(I11),ISNUMBER(I30)),I11+I30,"")</x:f>
      </x:c>
      <x:c r="J31" s="39" t="str">
        <x:f>IF(AND(ISNUMBER(J11),ISNUMBER(J30)),J11+J30,"")</x:f>
      </x:c>
      <x:c r="K31" s="39" t="str">
        <x:f>IF(AND(ISNUMBER(K11),ISNUMBER(K30)),K11+K30,"")</x:f>
      </x:c>
      <x:c r="L31" s="39" t="str">
        <x:f>IF(AND(ISNUMBER(L11),ISNUMBER(L30)),L11+L30,"")</x:f>
      </x:c>
      <x:c r="M31" s="39" t="str">
        <x:f>IF(AND(ISNUMBER(M11),ISNUMBER(M30)),M11+M30,"")</x:f>
      </x:c>
      <x:c r="N31" s="39" t="str">
        <x:f>IF(AND(ISNUMBER(N11),ISNUMBER(N30)),N11+N30,"")</x:f>
      </x:c>
    </x:row>
    <x:row r="32" ht="23" customHeight="1">
      <x:c r="A32" s="1" t="str">
        <x:v>Cash buffer review</x:v>
      </x:c>
      <x:c r="B32" s="40" t="str">
        <x:f>IF(ISNUMBER(B31),IF(ISNUMBER($J$6),IF(B31&lt;$J$6,"Below buffer",""),"Set cash buffer"),"")</x:f>
      </x:c>
      <x:c r="C32" s="40" t="str">
        <x:f>IF(ISNUMBER(C31),IF(ISNUMBER($J$6),IF(C31&lt;$J$6,"Below buffer",""),"Set cash buffer"),"")</x:f>
      </x:c>
      <x:c r="D32" s="40" t="str">
        <x:f>IF(ISNUMBER(D31),IF(ISNUMBER($J$6),IF(D31&lt;$J$6,"Below buffer",""),"Set cash buffer"),"")</x:f>
      </x:c>
      <x:c r="E32" s="40" t="str">
        <x:f>IF(ISNUMBER(E31),IF(ISNUMBER($J$6),IF(E31&lt;$J$6,"Below buffer",""),"Set cash buffer"),"")</x:f>
      </x:c>
      <x:c r="F32" s="40" t="str">
        <x:f>IF(ISNUMBER(F31),IF(ISNUMBER($J$6),IF(F31&lt;$J$6,"Below buffer",""),"Set cash buffer"),"")</x:f>
      </x:c>
      <x:c r="G32" s="40" t="str">
        <x:f>IF(ISNUMBER(G31),IF(ISNUMBER($J$6),IF(G31&lt;$J$6,"Below buffer",""),"Set cash buffer"),"")</x:f>
      </x:c>
      <x:c r="H32" s="40" t="str">
        <x:f>IF(ISNUMBER(H31),IF(ISNUMBER($J$6),IF(H31&lt;$J$6,"Below buffer",""),"Set cash buffer"),"")</x:f>
      </x:c>
      <x:c r="I32" s="40" t="str">
        <x:f>IF(ISNUMBER(I31),IF(ISNUMBER($J$6),IF(I31&lt;$J$6,"Below buffer",""),"Set cash buffer"),"")</x:f>
      </x:c>
      <x:c r="J32" s="40" t="str">
        <x:f>IF(ISNUMBER(J31),IF(ISNUMBER($J$6),IF(J31&lt;$J$6,"Below buffer",""),"Set cash buffer"),"")</x:f>
      </x:c>
      <x:c r="K32" s="40" t="str">
        <x:f>IF(ISNUMBER(K31),IF(ISNUMBER($J$6),IF(K31&lt;$J$6,"Below buffer",""),"Set cash buffer"),"")</x:f>
      </x:c>
      <x:c r="L32" s="40" t="str">
        <x:f>IF(ISNUMBER(L31),IF(ISNUMBER($J$6),IF(L31&lt;$J$6,"Below buffer",""),"Set cash buffer"),"")</x:f>
      </x:c>
      <x:c r="M32" s="40" t="str">
        <x:f>IF(ISNUMBER(M31),IF(ISNUMBER($J$6),IF(M31&lt;$J$6,"Below buffer",""),"Set cash buffer"),"")</x:f>
      </x:c>
      <x:c r="N32" s="40" t="str">
        <x:f>IF(ISNUMBER(N31),IF(ISNUMBER($J$6),IF(N31&lt;$J$6,"Below buffer",""),"Set cash buffer"),"")</x:f>
      </x:c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 t="str">
        <x:v>Blank cash input cells make the affected weekly totals unavailable. A numeric zero is a valid assumption.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 t="str">
        <x:v>Roll forward: save the prior forecast, reconcile actual cash, move entries with their dates and add the new final week.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 t="str">
        <x:v>Changing the start date alone does not move or roll the cash entries. Extend the horizon if your cash cycle is longer.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41" t="str">
        <x:v>Method source: British Business Bank, cash flow forecast guidance (checked 12 October 2026).</x:v>
      </x:c>
      <x:c r="B38" s="41"/>
      <x:c r="C38" s="41"/>
      <x:c r="D38" s="41"/>
      <x:c r="E38" s="41"/>
      <x:c r="F38" s="41"/>
      <x:c r="G38" s="41"/>
      <x:c r="H38" s="41"/>
      <x:c r="I38" s="41"/>
      <x:c r="J38" s="41"/>
      <x:c r="K38" s="41"/>
      <x:c r="L38" s="41"/>
      <x:c r="M38" s="41"/>
      <x:c r="N38" s="41"/>
    </x:row>
    <x:row r="39" ht="23" customHeight="1">
      <x:c r="A39" s="41" t="str">
        <x:v>https://www.british-business-bank.co.uk/business-guidance/guidance-articles/finance/how-to-create-a-cash-flow-forecast-in-4-steps</x:v>
      </x:c>
      <x:c r="B39" s="41"/>
      <x:c r="C39" s="41"/>
      <x:c r="D39" s="41"/>
      <x:c r="E39" s="41"/>
      <x:c r="F39" s="41"/>
      <x:c r="G39" s="41"/>
      <x:c r="H39" s="41"/>
      <x:c r="I39" s="41"/>
      <x:c r="J39" s="41"/>
      <x:c r="K39" s="41"/>
      <x:c r="L39" s="41"/>
      <x:c r="M39" s="41"/>
      <x:c r="N39" s="41"/>
    </x:row>
  </x:sheetData>
  <x:conditionalFormatting sqref="B31:N31">
    <x:cfRule type="cellIs" dxfId="0" priority="1" operator="lessThan">
      <x:formula>0</x:formula>
    </x:cfRule>
  </x:conditionalFormatting>
  <x:conditionalFormatting sqref="B32:N32">
    <x:cfRule type="containsText" dxfId="1" priority="2" operator="containsText" text="Below buffer"/>
  </x:conditionalFormatting>
  <x:pageMargins left="0.7" right="0.7" top="0.75" bottom="0.75" header="0.3" footer="0.3"/>
</x:worksheet>
</file>